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0C8DEC78E6F40BF8CC26BE6787DD3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52275" y="3438525"/>
          <a:ext cx="571500" cy="7645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28B4D2C156F442DDA4A9D51806B7CC2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9040" y="4171315"/>
          <a:ext cx="1854200" cy="4963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C91D269913AC4102933546AFB3ADDDB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24920" y="2809875"/>
          <a:ext cx="1274445" cy="118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C8538BDFA245410B877CF913B44B1A6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992735" y="4123690"/>
          <a:ext cx="840105" cy="23247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D192916EA99840189F4F762D0EEC01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748770" y="4838065"/>
          <a:ext cx="1061085" cy="5626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774D960E95A248E5A7228E90755882C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787505" y="5408295"/>
          <a:ext cx="1845310" cy="11544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5D09B61EE81443748533AC0C1F13776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670665" y="6019800"/>
          <a:ext cx="3190875" cy="1762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21E6EAD4C12440C1B663C5A3553F08C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741150" y="1504315"/>
          <a:ext cx="1677670" cy="6673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8FE6C83E4822490BBDFA306F759A478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670665" y="2133600"/>
          <a:ext cx="1259205" cy="600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0D6031B6E7EF461B8F41E8D84242F36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670665" y="6667500"/>
          <a:ext cx="1266825" cy="629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2112769FDC8244CCB06513FE9F358AC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780520" y="875665"/>
          <a:ext cx="2366645" cy="6007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9BB96BAA736341738D2B847E9E39A6C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909425" y="7439025"/>
          <a:ext cx="4762500" cy="2324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8491159394D446D4831E02F4D56995D1" descr="pic(19)"/>
        <xdr:cNvPicPr/>
      </xdr:nvPicPr>
      <xdr:blipFill>
        <a:blip r:embed="rId13"/>
        <a:stretch>
          <a:fillRect/>
        </a:stretch>
      </xdr:blipFill>
      <xdr:spPr>
        <a:xfrm>
          <a:off x="0" y="0"/>
          <a:ext cx="10058400" cy="4678045"/>
        </a:xfrm>
        <a:prstGeom prst="rect">
          <a:avLst/>
        </a:prstGeom>
      </xdr:spPr>
    </xdr:pic>
  </etc:cellImage>
  <etc:cellImage>
    <xdr:pic>
      <xdr:nvPicPr>
        <xdr:cNvPr id="16" name="ID_2FE1864938B24D72B4C2A92FD03CEBE8" descr="pic(21)"/>
        <xdr:cNvPicPr/>
      </xdr:nvPicPr>
      <xdr:blipFill>
        <a:blip r:embed="rId14"/>
        <a:stretch>
          <a:fillRect/>
        </a:stretch>
      </xdr:blipFill>
      <xdr:spPr>
        <a:xfrm>
          <a:off x="0" y="0"/>
          <a:ext cx="6096000" cy="91440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<sst xmlns="http://schemas.openxmlformats.org/spreadsheetml/2006/main" count="77" uniqueCount="60">
  <si>
    <t>医疗护理系赛训实训室文化建设</t>
  </si>
  <si>
    <t>系:医疗护理系</t>
  </si>
  <si>
    <t>项目名称</t>
  </si>
  <si>
    <t>序号</t>
  </si>
  <si>
    <t>名称</t>
  </si>
  <si>
    <t>尺寸（厘米）</t>
  </si>
  <si>
    <t>材质</t>
  </si>
  <si>
    <t>数量</t>
  </si>
  <si>
    <t>单位</t>
  </si>
  <si>
    <t>单价</t>
  </si>
  <si>
    <t>合计（元）</t>
  </si>
  <si>
    <t>样稿图片</t>
  </si>
  <si>
    <t>赛训实训室文化建设</t>
  </si>
  <si>
    <t>1</t>
  </si>
  <si>
    <t>入党誓词文化墙</t>
  </si>
  <si>
    <t>750*220</t>
  </si>
  <si>
    <t>亚克力板加18雪弗板UV雕刻封边</t>
  </si>
  <si>
    <t>组</t>
  </si>
  <si>
    <t>2</t>
  </si>
  <si>
    <t>文化思想墙面1</t>
  </si>
  <si>
    <t>510*150</t>
  </si>
  <si>
    <t>3</t>
  </si>
  <si>
    <t>1571工作部署</t>
  </si>
  <si>
    <t>320*150</t>
  </si>
  <si>
    <t>4</t>
  </si>
  <si>
    <t>荣誉墙</t>
  </si>
  <si>
    <t>323*260</t>
  </si>
  <si>
    <t>木质框架组合整体厚度25厘米（木质组合框架封边组装成型，加装杜邦纸灯箱，文字采用轨道发光字）</t>
  </si>
  <si>
    <t>5</t>
  </si>
  <si>
    <t>文化思想墙面2</t>
  </si>
  <si>
    <t>165*230</t>
  </si>
  <si>
    <t>6</t>
  </si>
  <si>
    <t>墙剁亚克力UV折边包柱及亚克力起层展板</t>
  </si>
  <si>
    <t>120*300</t>
  </si>
  <si>
    <t>使用足3双层亚克力UV折边包柱</t>
  </si>
  <si>
    <t>7</t>
  </si>
  <si>
    <t>管理制度1</t>
  </si>
  <si>
    <t>330*220</t>
  </si>
  <si>
    <t>8</t>
  </si>
  <si>
    <t>管理制度2</t>
  </si>
  <si>
    <t>440*180</t>
  </si>
  <si>
    <t>9</t>
  </si>
  <si>
    <t>造型灯</t>
  </si>
  <si>
    <t>120*120</t>
  </si>
  <si>
    <t>LED双层造型灯，无极调光（400w），无频闪</t>
  </si>
  <si>
    <t>盏</t>
  </si>
  <si>
    <t>10</t>
  </si>
  <si>
    <t>文化思想墙3</t>
  </si>
  <si>
    <t>290*160</t>
  </si>
  <si>
    <t>11</t>
  </si>
  <si>
    <t>文化思想墙4</t>
  </si>
  <si>
    <t>120*240</t>
  </si>
  <si>
    <t>门牌</t>
  </si>
  <si>
    <t>30*14</t>
  </si>
  <si>
    <t>三角门牌 铁板烤漆+亚克力组合制作，带磁贴.亚克力切割组合，表面喷漆处理，
局部贴蓄光膜，内容丝印或uv喷印</t>
  </si>
  <si>
    <t>个</t>
  </si>
  <si>
    <t>制度</t>
  </si>
  <si>
    <t>60:90</t>
  </si>
  <si>
    <t>1.5雪弗+0.2亚克力UV</t>
  </si>
  <si>
    <t>共计47456.00元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</si>
</sst>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4" sqref="A4:A16"/>
    </sheetView>
  </sheetViews>
  <sheetFormatPr defaultColWidth="9" defaultRowHeight="14"/>
  <cols>
    <col min="1" max="1" width="8.89090909090909" style="1"/>
    <col min="2" max="2" width="5.44545454545455" style="1" customWidth="1"/>
    <col min="3" max="3" width="24.8727272727273" style="2" customWidth="1"/>
    <col min="4" max="4" width="26.2545454545455" style="2" customWidth="1"/>
    <col min="5" max="5" width="56.5" style="2" customWidth="1"/>
    <col min="6" max="6" width="6.10909090909091" style="1" customWidth="1"/>
    <col min="7" max="7" width="5.44545454545455" style="1" customWidth="1"/>
    <col min="8" max="8" width="8.89090909090909" style="1"/>
    <col min="9" max="9" width="10.7545454545455" style="3" customWidth="1"/>
    <col min="10" max="11" width="15.1272727272727" style="1" customWidth="1"/>
    <col min="12" max="16384" width="9" style="1"/>
  </cols>
  <sheetData>
    <row r="1" ht="25" customHeight="1" spans="1:11">
      <c r="A1" s="4" t="s">
        <v>0</v>
      </c>
      <c r="B1" s="5"/>
      <c r="C1" s="6"/>
      <c r="D1" s="6"/>
      <c r="E1" s="6"/>
      <c r="F1" s="6"/>
      <c r="G1" s="6"/>
      <c r="H1" s="6"/>
      <c r="I1" s="7"/>
      <c r="J1" s="4"/>
    </row>
    <row r="2" ht="20" customHeight="1" spans="1:11">
      <c r="A2" s="8" t="s">
        <v>1</v>
      </c>
      <c r="B2" s="9"/>
      <c r="C2" s="10"/>
      <c r="D2" s="10"/>
      <c r="E2" s="10"/>
      <c r="F2" s="10"/>
      <c r="G2" s="10"/>
      <c r="H2" s="10"/>
      <c r="I2" s="11"/>
      <c r="J2" s="8"/>
    </row>
    <row r="3" ht="21" customHeight="1" spans="1:11">
      <c r="A3" s="12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5" t="s">
        <v>10</v>
      </c>
      <c r="J3" s="12" t="s">
        <v>11</v>
      </c>
      <c r="K3" s="12"/>
    </row>
    <row r="4" ht="51" customHeight="1" spans="1:11">
      <c r="A4" s="16" t="s">
        <v>12</v>
      </c>
      <c r="B4" s="13" t="s">
        <v>13</v>
      </c>
      <c r="C4" s="14" t="s">
        <v>14</v>
      </c>
      <c r="D4" s="14" t="s">
        <v>15</v>
      </c>
      <c r="E4" s="14" t="s">
        <v>16</v>
      </c>
      <c r="F4" s="17">
        <v>1</v>
      </c>
      <c r="G4" s="14" t="s">
        <v>17</v>
      </c>
      <c r="H4" s="17">
        <v>2950</v>
      </c>
      <c r="I4" s="15">
        <f>H4*F4</f>
        <v>2950</v>
      </c>
      <c r="J4" s="12" t="str">
        <f>_xlfn.DISPIMG("ID_2112769FDC8244CCB06513FE9F358AC1",1)</f>
        <v>=DISPIMG("ID_2112769FDC8244CCB06513FE9F358AC1",1)</v>
      </c>
      <c r="K4" s="18"/>
    </row>
    <row r="5" ht="51" customHeight="1" spans="1:11">
      <c r="A5" s="19"/>
      <c r="B5" s="13" t="s">
        <v>18</v>
      </c>
      <c r="C5" s="20" t="s">
        <v>19</v>
      </c>
      <c r="D5" s="14" t="s">
        <v>20</v>
      </c>
      <c r="E5" s="14" t="s">
        <v>16</v>
      </c>
      <c r="F5" s="17">
        <v>1</v>
      </c>
      <c r="G5" s="14" t="s">
        <v>17</v>
      </c>
      <c r="H5" s="17">
        <v>1533</v>
      </c>
      <c r="I5" s="15">
        <f t="shared" ref="I5:I14" si="0">H5*F5</f>
        <v>1533</v>
      </c>
      <c r="J5" s="12" t="str">
        <f>_xlfn.DISPIMG("ID_21E6EAD4C12440C1B663C5A3553F08C7",1)</f>
        <v>=DISPIMG("ID_21E6EAD4C12440C1B663C5A3553F08C7",1)</v>
      </c>
      <c r="K5" s="18"/>
    </row>
    <row r="6" ht="51" customHeight="1" spans="1:11">
      <c r="A6" s="19"/>
      <c r="B6" s="13" t="s">
        <v>21</v>
      </c>
      <c r="C6" s="20" t="s">
        <v>22</v>
      </c>
      <c r="D6" s="14" t="s">
        <v>23</v>
      </c>
      <c r="E6" s="14" t="s">
        <v>16</v>
      </c>
      <c r="F6" s="17">
        <v>1</v>
      </c>
      <c r="G6" s="14" t="s">
        <v>17</v>
      </c>
      <c r="H6" s="17">
        <v>1096</v>
      </c>
      <c r="I6" s="15">
        <f t="shared" si="0"/>
        <v>1096</v>
      </c>
      <c r="J6" s="12" t="str">
        <f>_xlfn.DISPIMG("ID_8FE6C83E4822490BBDFA306F759A4786",1)</f>
        <v>=DISPIMG("ID_8FE6C83E4822490BBDFA306F759A4786",1)</v>
      </c>
      <c r="K6" s="18"/>
    </row>
    <row r="7" ht="51" customHeight="1" spans="1:11">
      <c r="A7" s="19"/>
      <c r="B7" s="13" t="s">
        <v>24</v>
      </c>
      <c r="C7" s="21" t="s">
        <v>25</v>
      </c>
      <c r="D7" s="21" t="s">
        <v>26</v>
      </c>
      <c r="E7" s="21" t="s">
        <v>27</v>
      </c>
      <c r="F7" s="17">
        <v>1</v>
      </c>
      <c r="G7" s="14" t="s">
        <v>17</v>
      </c>
      <c r="H7" s="17">
        <v>3750</v>
      </c>
      <c r="I7" s="15">
        <f t="shared" si="0"/>
        <v>3750</v>
      </c>
      <c r="J7" s="22" t="str">
        <f>_xlfn.DISPIMG("ID_C91D269913AC4102933546AFB3ADDDBF",1)</f>
        <v>=DISPIMG("ID_C91D269913AC4102933546AFB3ADDDBF",1)</v>
      </c>
      <c r="K7" s="22"/>
    </row>
    <row r="8" ht="51" customHeight="1" spans="1:11">
      <c r="A8" s="19"/>
      <c r="B8" s="13" t="s">
        <v>28</v>
      </c>
      <c r="C8" s="20" t="s">
        <v>29</v>
      </c>
      <c r="D8" s="21" t="s">
        <v>30</v>
      </c>
      <c r="E8" s="14" t="s">
        <v>16</v>
      </c>
      <c r="F8" s="17">
        <v>1</v>
      </c>
      <c r="G8" s="14" t="s">
        <v>17</v>
      </c>
      <c r="H8" s="17">
        <v>1021</v>
      </c>
      <c r="I8" s="15">
        <f t="shared" si="0"/>
        <v>1021</v>
      </c>
      <c r="J8" s="18" t="str">
        <f>_xlfn.DISPIMG("ID_F0C8DEC78E6F40BF8CC26BE6787DD342",1)</f>
        <v>=DISPIMG("ID_F0C8DEC78E6F40BF8CC26BE6787DD342",1)</v>
      </c>
      <c r="K8" s="18"/>
    </row>
    <row r="9" ht="51" customHeight="1" spans="1:11">
      <c r="A9" s="19"/>
      <c r="B9" s="13" t="s">
        <v>31</v>
      </c>
      <c r="C9" s="20" t="s">
        <v>32</v>
      </c>
      <c r="D9" s="21" t="s">
        <v>33</v>
      </c>
      <c r="E9" s="23" t="s">
        <v>34</v>
      </c>
      <c r="F9" s="17">
        <v>2</v>
      </c>
      <c r="G9" s="14" t="s">
        <v>17</v>
      </c>
      <c r="H9" s="17">
        <v>550</v>
      </c>
      <c r="I9" s="15">
        <f t="shared" si="0"/>
        <v>1100</v>
      </c>
      <c r="J9" s="18" t="str">
        <f>_xlfn.DISPIMG("ID_28B4D2C156F442DDA4A9D51806B7CC2D",1)</f>
        <v>=DISPIMG("ID_28B4D2C156F442DDA4A9D51806B7CC2D",1)</v>
      </c>
      <c r="K9" s="18" t="str">
        <f>_xlfn.DISPIMG("ID_C8538BDFA245410B877CF913B44B1A66",1)</f>
        <v>=DISPIMG("ID_C8538BDFA245410B877CF913B44B1A66",1)</v>
      </c>
    </row>
    <row r="10" ht="51" customHeight="1" spans="1:11">
      <c r="A10" s="19"/>
      <c r="B10" s="13" t="s">
        <v>35</v>
      </c>
      <c r="C10" s="23" t="s">
        <v>36</v>
      </c>
      <c r="D10" s="21" t="s">
        <v>37</v>
      </c>
      <c r="E10" s="14" t="s">
        <v>16</v>
      </c>
      <c r="F10" s="17">
        <v>1</v>
      </c>
      <c r="G10" s="14" t="s">
        <v>17</v>
      </c>
      <c r="H10" s="17">
        <v>1350</v>
      </c>
      <c r="I10" s="15">
        <f t="shared" si="0"/>
        <v>1350</v>
      </c>
      <c r="J10" s="18" t="str">
        <f>_xlfn.DISPIMG("ID_D192916EA99840189F4F762D0EEC0187",1)</f>
        <v>=DISPIMG("ID_D192916EA99840189F4F762D0EEC0187",1)</v>
      </c>
      <c r="K10" s="18"/>
    </row>
    <row r="11" ht="51" customHeight="1" spans="1:11">
      <c r="A11" s="19"/>
      <c r="B11" s="13" t="s">
        <v>38</v>
      </c>
      <c r="C11" s="23" t="s">
        <v>39</v>
      </c>
      <c r="D11" s="21" t="s">
        <v>40</v>
      </c>
      <c r="E11" s="14" t="s">
        <v>16</v>
      </c>
      <c r="F11" s="17">
        <v>1</v>
      </c>
      <c r="G11" s="14" t="s">
        <v>17</v>
      </c>
      <c r="H11" s="17">
        <v>1541</v>
      </c>
      <c r="I11" s="15">
        <f t="shared" si="0"/>
        <v>1541</v>
      </c>
      <c r="J11" s="18" t="str">
        <f>_xlfn.DISPIMG("ID_774D960E95A248E5A7228E90755882C4",1)</f>
        <v>=DISPIMG("ID_774D960E95A248E5A7228E90755882C4",1)</v>
      </c>
      <c r="K11" s="18"/>
    </row>
    <row r="12" ht="51" customHeight="1" spans="1:11">
      <c r="A12" s="19"/>
      <c r="B12" s="13" t="s">
        <v>41</v>
      </c>
      <c r="C12" s="23" t="s">
        <v>42</v>
      </c>
      <c r="D12" s="21" t="s">
        <v>43</v>
      </c>
      <c r="E12" s="14" t="s">
        <v>44</v>
      </c>
      <c r="F12" s="17">
        <v>1</v>
      </c>
      <c r="G12" s="14" t="s">
        <v>45</v>
      </c>
      <c r="H12" s="17">
        <v>640</v>
      </c>
      <c r="I12" s="15">
        <f t="shared" si="0"/>
        <v>640</v>
      </c>
      <c r="J12" s="18" t="str">
        <f>_xlfn.DISPIMG("ID_5D09B61EE81443748533AC0C1F13776B",1)</f>
        <v>=DISPIMG("ID_5D09B61EE81443748533AC0C1F13776B",1)</v>
      </c>
      <c r="K12" s="18"/>
    </row>
    <row r="13" ht="51" customHeight="1" spans="1:11">
      <c r="A13" s="19"/>
      <c r="B13" s="13" t="s">
        <v>46</v>
      </c>
      <c r="C13" s="21" t="s">
        <v>47</v>
      </c>
      <c r="D13" s="14" t="s">
        <v>48</v>
      </c>
      <c r="E13" s="14" t="s">
        <v>16</v>
      </c>
      <c r="F13" s="17">
        <v>1</v>
      </c>
      <c r="G13" s="14" t="s">
        <v>17</v>
      </c>
      <c r="H13" s="18">
        <v>1095</v>
      </c>
      <c r="I13" s="15">
        <f t="shared" si="0"/>
        <v>1095</v>
      </c>
      <c r="J13" s="18" t="str">
        <f>_xlfn.DISPIMG("ID_0D6031B6E7EF461B8F41E8D84242F368",1)</f>
        <v>=DISPIMG("ID_0D6031B6E7EF461B8F41E8D84242F368",1)</v>
      </c>
      <c r="K13" s="18"/>
    </row>
    <row r="14" ht="51" customHeight="1" spans="1:11">
      <c r="A14" s="19"/>
      <c r="B14" s="13" t="s">
        <v>49</v>
      </c>
      <c r="C14" s="21" t="s">
        <v>50</v>
      </c>
      <c r="D14" s="21" t="s">
        <v>51</v>
      </c>
      <c r="E14" s="14" t="s">
        <v>16</v>
      </c>
      <c r="F14" s="17">
        <v>1</v>
      </c>
      <c r="G14" s="14" t="s">
        <v>17</v>
      </c>
      <c r="H14" s="18">
        <v>910</v>
      </c>
      <c r="I14" s="15">
        <f t="shared" si="0"/>
        <v>910</v>
      </c>
      <c r="J14" s="18" t="str">
        <f>_xlfn.DISPIMG("ID_9BB96BAA736341738D2B847E9E39A6C2",1)</f>
        <v>=DISPIMG("ID_9BB96BAA736341738D2B847E9E39A6C2",1)</v>
      </c>
      <c r="K14" s="18"/>
    </row>
    <row r="15" ht="51" customHeight="1" spans="1:11">
      <c r="A15" s="19"/>
      <c r="B15" s="18">
        <v>12</v>
      </c>
      <c r="C15" s="21" t="s">
        <v>52</v>
      </c>
      <c r="D15" s="21" t="s">
        <v>53</v>
      </c>
      <c r="E15" s="24" t="s">
        <v>54</v>
      </c>
      <c r="F15" s="25">
        <v>88</v>
      </c>
      <c r="G15" s="25" t="s">
        <v>55</v>
      </c>
      <c r="H15" s="25">
        <v>225</v>
      </c>
      <c r="I15" s="26">
        <v>19800</v>
      </c>
      <c r="J15" s="25" t="str">
        <f>_xlfn.DISPIMG("ID_8491159394D446D4831E02F4D56995D1",1)</f>
        <v>=DISPIMG("ID_8491159394D446D4831E02F4D56995D1",1)</v>
      </c>
    </row>
    <row r="16" ht="56" spans="1:11">
      <c r="A16" s="27"/>
      <c r="B16" s="18">
        <v>13</v>
      </c>
      <c r="C16" s="21" t="s">
        <v>56</v>
      </c>
      <c r="D16" s="21" t="s">
        <v>57</v>
      </c>
      <c r="E16" s="24" t="s">
        <v>58</v>
      </c>
      <c r="F16" s="25">
        <v>55</v>
      </c>
      <c r="G16" s="25" t="s">
        <v>55</v>
      </c>
      <c r="H16" s="25">
        <v>194</v>
      </c>
      <c r="I16" s="26">
        <v>10670</v>
      </c>
      <c r="J16" s="25" t="str">
        <f>_xlfn.DISPIMG("ID_2FE1864938B24D72B4C2A92FD03CEBE8",1)</f>
        <v>=DISPIMG("ID_2FE1864938B24D72B4C2A92FD03CEBE8",1)</v>
      </c>
    </row>
    <row r="17" ht="42" spans="1:10">
      <c r="A17" s="28" t="s">
        <v>59</v>
      </c>
      <c r="B17" s="29"/>
      <c r="C17" s="29"/>
      <c r="D17" s="29"/>
      <c r="E17" s="29"/>
      <c r="F17" s="29"/>
      <c r="G17" s="29"/>
      <c r="H17" s="29"/>
      <c r="I17" s="29"/>
      <c r="J17" s="30"/>
    </row>
  </sheetData>
  <mergeCells count="5">
    <mergeCell ref="A1:J1"/>
    <mergeCell ref="A2:J2"/>
    <mergeCell ref="J3:K3"/>
    <mergeCell ref="A17:J17"/>
    <mergeCell ref="A4:A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张芃芃</dc:creator>
  <cp:lastModifiedBy>小肥崽要变瘦</cp:lastModifiedBy>
  <dcterms:created xsi:type="dcterms:W3CDTF">2026-05-21T00:28:00Z</dcterms:created>
  <dcterms:modified xsi:type="dcterms:W3CDTF">2026-06-25T10:31:00Z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431D29BCF813455FB01890716D28E984_13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